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V:\2025 PLANOVI\2025-2027 NAKON USVAJANJA U SABORU\"/>
    </mc:Choice>
  </mc:AlternateContent>
  <xr:revisionPtr revIDLastSave="0" documentId="13_ncr:1_{7BBC96D6-E7EF-4C42-8DAE-7F878ED76C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vitak 1b - EIZ" sheetId="7" r:id="rId1"/>
  </sheets>
  <definedNames>
    <definedName name="_xlnm.Print_Titles" localSheetId="0">'Privitak 1b - EIZ'!$4:$5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7" l="1"/>
  <c r="C29" i="7"/>
  <c r="G60" i="7" l="1"/>
  <c r="F60" i="7"/>
  <c r="E60" i="7"/>
  <c r="D60" i="7"/>
  <c r="C60" i="7"/>
  <c r="C12" i="7" s="1"/>
  <c r="G55" i="7"/>
  <c r="F55" i="7"/>
  <c r="E55" i="7"/>
  <c r="D55" i="7"/>
  <c r="C55" i="7"/>
  <c r="G14" i="7" l="1"/>
  <c r="G6" i="7" s="1"/>
  <c r="F14" i="7"/>
  <c r="F6" i="7" s="1"/>
  <c r="G29" i="7"/>
  <c r="F29" i="7"/>
  <c r="D29" i="7"/>
  <c r="G25" i="7" l="1"/>
  <c r="G11" i="7" s="1"/>
  <c r="F25" i="7"/>
  <c r="F11" i="7" s="1"/>
  <c r="E25" i="7"/>
  <c r="E11" i="7" s="1"/>
  <c r="D25" i="7"/>
  <c r="D11" i="7" s="1"/>
  <c r="C25" i="7"/>
  <c r="C11" i="7" s="1"/>
  <c r="E14" i="7" l="1"/>
  <c r="E6" i="7" s="1"/>
  <c r="D14" i="7"/>
  <c r="D6" i="7" s="1"/>
  <c r="C14" i="7"/>
  <c r="C6" i="7" s="1"/>
  <c r="G21" i="7"/>
  <c r="F21" i="7"/>
  <c r="E21" i="7"/>
  <c r="E7" i="7" s="1"/>
  <c r="D21" i="7"/>
  <c r="C21" i="7"/>
  <c r="G49" i="7"/>
  <c r="G8" i="7" s="1"/>
  <c r="F49" i="7"/>
  <c r="F8" i="7" s="1"/>
  <c r="E49" i="7"/>
  <c r="E8" i="7" s="1"/>
  <c r="D49" i="7"/>
  <c r="D8" i="7" s="1"/>
  <c r="C49" i="7"/>
  <c r="C8" i="7" s="1"/>
  <c r="G43" i="7"/>
  <c r="G10" i="7" s="1"/>
  <c r="F43" i="7"/>
  <c r="F10" i="7" s="1"/>
  <c r="E43" i="7"/>
  <c r="E10" i="7" s="1"/>
  <c r="D43" i="7"/>
  <c r="D10" i="7" s="1"/>
  <c r="G38" i="7"/>
  <c r="G9" i="7" s="1"/>
  <c r="F38" i="7"/>
  <c r="F9" i="7" s="1"/>
  <c r="E38" i="7"/>
  <c r="E9" i="7" s="1"/>
  <c r="D38" i="7"/>
  <c r="D9" i="7" s="1"/>
  <c r="C43" i="7"/>
  <c r="C10" i="7" s="1"/>
  <c r="C38" i="7"/>
  <c r="C9" i="7" s="1"/>
  <c r="F7" i="7" l="1"/>
  <c r="C7" i="7"/>
  <c r="G7" i="7"/>
  <c r="D7" i="7"/>
  <c r="D5" i="7" s="1"/>
  <c r="C5" i="7" l="1"/>
  <c r="G5" i="7"/>
  <c r="F5" i="7"/>
  <c r="E5" i="7"/>
</calcChain>
</file>

<file path=xl/sharedStrings.xml><?xml version="1.0" encoding="utf-8"?>
<sst xmlns="http://schemas.openxmlformats.org/spreadsheetml/2006/main" count="80" uniqueCount="43">
  <si>
    <t>Opći prihodi i primici</t>
  </si>
  <si>
    <t>PRAVOMOĆNE SUDSKE PRESUDE</t>
  </si>
  <si>
    <t>Pomoći EU</t>
  </si>
  <si>
    <t>Ostale pomoći</t>
  </si>
  <si>
    <t>Donacije</t>
  </si>
  <si>
    <t>Vlastiti prihodi</t>
  </si>
  <si>
    <t>A622120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</si>
  <si>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</si>
  <si>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</si>
  <si>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</si>
  <si>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</si>
  <si>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</si>
  <si>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</si>
  <si>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Izdaci za otplatu glavnice primljenih kredita i zajmova</t>
  </si>
  <si>
    <t xml:space="preserve">NAZIV PRORAČUNSKOG KORISNIKA </t>
  </si>
  <si>
    <t>PROJEKCIJA 
ZA 2026.</t>
  </si>
  <si>
    <t>EKONOMSKI INSTITUT, ZAGREB</t>
  </si>
  <si>
    <t>SAMOSTALNA DJELATNOST JAVNIH INSTITUTA IZ EVIDENCIJSKIH PRIHODA</t>
  </si>
  <si>
    <t>PROGRAMSKO FINANCIRANJE JAVNIH INSTITUTA</t>
  </si>
  <si>
    <t>Mehanizam za oporavak I otpornost</t>
  </si>
  <si>
    <t>A622151</t>
  </si>
  <si>
    <t>PROGRAMSKO FINANCIRANJE JAVNIH INSTITUTA -IZ EVIDENCIJSKIH PRIHODA</t>
  </si>
  <si>
    <t>A622153</t>
  </si>
  <si>
    <t>Mehanizam za oporavak i otpornost</t>
  </si>
  <si>
    <t>PROGRAMSKO FINANCIRANJE JAVNIH INSTITUTA - IZ STRUKTURNIH I INVESTICIJSKIH FONDOVA</t>
  </si>
  <si>
    <t>A622150</t>
  </si>
  <si>
    <t>A622152</t>
  </si>
  <si>
    <t>IZVRŠENJE
2023.</t>
  </si>
  <si>
    <t>TEKUĆI PLAN
2024.</t>
  </si>
  <si>
    <t>PLAN 
ZA 2025.</t>
  </si>
  <si>
    <t>PROJEKCIJA 
ZA 2027.</t>
  </si>
  <si>
    <t>A622137</t>
  </si>
  <si>
    <t>42</t>
  </si>
  <si>
    <t>5765111</t>
  </si>
  <si>
    <t>FSEU potres ožujak 2020. predfinanciran iz izvora 11</t>
  </si>
  <si>
    <t>REDOVNO POSLOVANJE JAVNIH INSTITUTA</t>
  </si>
  <si>
    <t>Tekuće donacije u novcu</t>
  </si>
  <si>
    <t>UKUPNO</t>
  </si>
  <si>
    <t>BROJČANA OZNAKA PRORAČUNSKOG KORISNIKA (RKP)</t>
  </si>
  <si>
    <t>Naziv aktivnosti / izvora financiranja / skupine rashoda i izdataka</t>
  </si>
  <si>
    <t>Aktivnost / izvor financiraknja / skupina rashoda</t>
  </si>
  <si>
    <t>Privitak 1b - Posebni dio Prijedloga financijskog plana 2025. - 2027. - rashodi i izdaci prema izvorima financiranja i aktivnostima</t>
  </si>
  <si>
    <t>18.12.2024.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</si>
</sst>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indexed="8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</cellStyleXfs>
  <cellXfs count="36">
    <xf numFmtId="0" fontId="0" fillId="0" borderId="0" xfId="0"/>
    <xf numFmtId="3" fontId="13" fillId="28" borderId="4" xfId="50" applyNumberFormat="1" applyFont="1" applyFill="1">
      <alignment horizontal="right" vertical="center"/>
    </xf>
    <xf numFmtId="3" fontId="13" fillId="29" borderId="4" xfId="50" applyNumberFormat="1" applyFont="1" applyFill="1">
      <alignment horizontal="right" vertical="center"/>
    </xf>
    <xf numFmtId="0" fontId="15" fillId="0" borderId="4" xfId="49" quotePrefix="1" applyFont="1" applyFill="1">
      <alignment horizontal="left" vertical="center" indent="1"/>
    </xf>
    <xf numFmtId="0" fontId="15" fillId="27" borderId="4" xfId="49" quotePrefix="1" applyFont="1" applyFill="1" applyAlignment="1">
      <alignment horizontal="left" vertical="center" indent="5"/>
    </xf>
    <xf numFmtId="0" fontId="15" fillId="27" borderId="4" xfId="49" quotePrefix="1" applyFont="1" applyFill="1">
      <alignment horizontal="left" vertical="center" indent="1"/>
    </xf>
    <xf numFmtId="3" fontId="15" fillId="27" borderId="4" xfId="50" applyNumberFormat="1" applyFont="1" applyFill="1">
      <alignment horizontal="right" vertical="center"/>
    </xf>
    <xf numFmtId="0" fontId="15" fillId="28" borderId="4" xfId="49" quotePrefix="1" applyNumberFormat="1" applyFont="1" applyFill="1" applyAlignment="1">
      <alignment horizontal="left" vertical="center" indent="7"/>
    </xf>
    <xf numFmtId="0" fontId="15" fillId="28" borderId="4" xfId="49" quotePrefix="1" applyFont="1" applyFill="1">
      <alignment horizontal="left" vertical="center" indent="1"/>
    </xf>
    <xf numFmtId="0" fontId="15" fillId="0" borderId="4" xfId="49" quotePrefix="1" applyNumberFormat="1" applyFont="1" applyFill="1" applyAlignment="1">
      <alignment horizontal="left" vertical="center" indent="9"/>
    </xf>
    <xf numFmtId="3" fontId="15" fillId="0" borderId="4" xfId="50" applyNumberFormat="1" applyFont="1">
      <alignment horizontal="right" vertical="center"/>
    </xf>
    <xf numFmtId="0" fontId="15" fillId="0" borderId="4" xfId="49" quotePrefix="1" applyFont="1" applyFill="1" applyAlignment="1">
      <alignment horizontal="left" vertical="center" indent="9"/>
    </xf>
    <xf numFmtId="0" fontId="15" fillId="27" borderId="4" xfId="49" quotePrefix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7" fillId="0" borderId="0" xfId="0" applyFont="1"/>
    <xf numFmtId="4" fontId="16" fillId="0" borderId="0" xfId="5" applyNumberFormat="1" applyFont="1" applyFill="1" applyBorder="1">
      <alignment vertical="center"/>
    </xf>
    <xf numFmtId="4" fontId="17" fillId="0" borderId="0" xfId="0" applyNumberFormat="1" applyFont="1"/>
    <xf numFmtId="0" fontId="18" fillId="0" borderId="0" xfId="0" applyFont="1"/>
    <xf numFmtId="0" fontId="15" fillId="0" borderId="0" xfId="0" applyFont="1"/>
    <xf numFmtId="0" fontId="13" fillId="0" borderId="0" xfId="0" quotePrefix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3" fontId="13" fillId="28" borderId="5" xfId="50" applyNumberFormat="1" applyFont="1" applyFill="1" applyBorder="1">
      <alignment horizontal="right" vertical="center"/>
    </xf>
    <xf numFmtId="3" fontId="13" fillId="27" borderId="3" xfId="0" applyNumberFormat="1" applyFont="1" applyFill="1" applyBorder="1" applyAlignment="1">
      <alignment horizontal="right" vertical="center" wrapText="1"/>
    </xf>
    <xf numFmtId="0" fontId="16" fillId="0" borderId="0" xfId="0" quotePrefix="1" applyFont="1" applyAlignment="1">
      <alignment horizontal="center" vertical="center" wrapText="1"/>
    </xf>
    <xf numFmtId="0" fontId="19" fillId="27" borderId="3" xfId="0" quotePrefix="1" applyFont="1" applyFill="1" applyBorder="1" applyAlignment="1">
      <alignment horizontal="center" vertical="center" wrapText="1"/>
    </xf>
    <xf numFmtId="0" fontId="15" fillId="27" borderId="3" xfId="0" quotePrefix="1" applyFont="1" applyFill="1" applyBorder="1" applyAlignment="1">
      <alignment horizontal="center" vertical="center" wrapText="1"/>
    </xf>
    <xf numFmtId="0" fontId="15" fillId="27" borderId="3" xfId="0" applyFont="1" applyFill="1" applyBorder="1" applyAlignment="1">
      <alignment horizontal="center" vertical="center" wrapText="1"/>
    </xf>
    <xf numFmtId="0" fontId="19" fillId="0" borderId="0" xfId="0" quotePrefix="1" applyFont="1" applyAlignment="1">
      <alignment horizontal="center" vertical="center" wrapText="1"/>
    </xf>
    <xf numFmtId="0" fontId="15" fillId="28" borderId="5" xfId="49" quotePrefix="1" applyFont="1" applyFill="1" applyBorder="1" applyAlignment="1">
      <alignment horizontal="left" vertical="center" indent="7"/>
    </xf>
    <xf numFmtId="0" fontId="15" fillId="28" borderId="5" xfId="49" quotePrefix="1" applyFont="1" applyFill="1" applyBorder="1">
      <alignment horizontal="left" vertical="center" indent="1"/>
    </xf>
    <xf numFmtId="0" fontId="15" fillId="28" borderId="4" xfId="49" quotePrefix="1" applyFont="1" applyFill="1" applyAlignment="1">
      <alignment horizontal="left" vertical="center" indent="7"/>
    </xf>
    <xf numFmtId="3" fontId="17" fillId="0" borderId="0" xfId="0" applyNumberFormat="1" applyFont="1"/>
    <xf numFmtId="0" fontId="16" fillId="27" borderId="6" xfId="0" quotePrefix="1" applyFont="1" applyFill="1" applyBorder="1" applyAlignment="1">
      <alignment horizontal="right" vertical="center" wrapText="1"/>
    </xf>
    <xf numFmtId="0" fontId="16" fillId="27" borderId="7" xfId="0" quotePrefix="1" applyFont="1" applyFill="1" applyBorder="1" applyAlignment="1">
      <alignment horizontal="right" vertical="center" wrapText="1"/>
    </xf>
  </cellXfs>
  <cellStyles count="51">
    <cellStyle name="Normal" xfId="0" builtinId="0"/>
    <cellStyle name="Normal 2" xfId="3" xr:uid="{00000000-0005-0000-0000-000001000000}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J63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1.25" x14ac:dyDescent="0.2"/>
  <cols>
    <col min="1" max="1" width="21.7109375" style="16" customWidth="1"/>
    <col min="2" max="2" width="50.140625" style="16" customWidth="1"/>
    <col min="3" max="3" width="14.5703125" style="20" customWidth="1"/>
    <col min="4" max="4" width="15.7109375" style="20" customWidth="1"/>
    <col min="5" max="7" width="15.5703125" style="20" customWidth="1"/>
    <col min="8" max="9" width="9.140625" style="16"/>
    <col min="10" max="10" width="24.28515625" style="16" customWidth="1"/>
    <col min="11" max="16384" width="9.140625" style="16"/>
  </cols>
  <sheetData>
    <row r="1" spans="1:10" s="13" customFormat="1" ht="24" customHeight="1" x14ac:dyDescent="0.25">
      <c r="A1" s="13" t="s">
        <v>41</v>
      </c>
      <c r="G1" s="14" t="s">
        <v>42</v>
      </c>
      <c r="H1" s="15"/>
    </row>
    <row r="2" spans="1:10" ht="45" customHeight="1" x14ac:dyDescent="0.2">
      <c r="A2" s="25" t="s">
        <v>38</v>
      </c>
      <c r="B2" s="25" t="s">
        <v>14</v>
      </c>
      <c r="C2" s="21"/>
      <c r="D2" s="21"/>
      <c r="E2" s="22"/>
      <c r="F2" s="22"/>
      <c r="G2" s="22"/>
    </row>
    <row r="3" spans="1:10" ht="29.25" customHeight="1" x14ac:dyDescent="0.2">
      <c r="A3" s="29">
        <v>2918</v>
      </c>
      <c r="B3" s="29" t="s">
        <v>16</v>
      </c>
      <c r="C3" s="21"/>
      <c r="D3" s="21"/>
      <c r="E3" s="22"/>
      <c r="F3" s="22"/>
      <c r="G3" s="22"/>
    </row>
    <row r="4" spans="1:10" ht="42" customHeight="1" x14ac:dyDescent="0.2">
      <c r="A4" s="26" t="s">
        <v>40</v>
      </c>
      <c r="B4" s="26" t="s">
        <v>39</v>
      </c>
      <c r="C4" s="27" t="s">
        <v>27</v>
      </c>
      <c r="D4" s="27" t="s">
        <v>28</v>
      </c>
      <c r="E4" s="28" t="s">
        <v>29</v>
      </c>
      <c r="F4" s="28" t="s">
        <v>15</v>
      </c>
      <c r="G4" s="28" t="s">
        <v>30</v>
      </c>
    </row>
    <row r="5" spans="1:10" ht="22.5" customHeight="1" x14ac:dyDescent="0.2">
      <c r="A5" s="34" t="s">
        <v>37</v>
      </c>
      <c r="B5" s="35"/>
      <c r="C5" s="24">
        <f>SUM(C6:C12)</f>
        <v>2081595.7999999998</v>
      </c>
      <c r="D5" s="24">
        <f>SUM(D6:D11)</f>
        <v>2914605</v>
      </c>
      <c r="E5" s="24">
        <f>SUM(E6:E11)</f>
        <v>2881151</v>
      </c>
      <c r="F5" s="24">
        <f>SUM(F6:F11)</f>
        <v>2761689</v>
      </c>
      <c r="G5" s="24">
        <f>SUM(G6:G11)</f>
        <v>2746386.88</v>
      </c>
      <c r="J5" s="17"/>
    </row>
    <row r="6" spans="1:10" x14ac:dyDescent="0.2">
      <c r="A6" s="30">
        <v>11</v>
      </c>
      <c r="B6" s="31" t="s">
        <v>0</v>
      </c>
      <c r="C6" s="23">
        <f>C14+C55</f>
        <v>1736605.8699999999</v>
      </c>
      <c r="D6" s="23">
        <f>D14+D55</f>
        <v>2113600</v>
      </c>
      <c r="E6" s="23">
        <f>E14</f>
        <v>2168077</v>
      </c>
      <c r="F6" s="23">
        <f t="shared" ref="F6:G6" si="0">F14</f>
        <v>2168077</v>
      </c>
      <c r="G6" s="23">
        <f t="shared" si="0"/>
        <v>2168077</v>
      </c>
      <c r="J6" s="18"/>
    </row>
    <row r="7" spans="1:10" x14ac:dyDescent="0.2">
      <c r="A7" s="32">
        <v>31</v>
      </c>
      <c r="B7" s="8" t="s">
        <v>5</v>
      </c>
      <c r="C7" s="1">
        <f>C21+C29</f>
        <v>271867.90000000002</v>
      </c>
      <c r="D7" s="1">
        <f t="shared" ref="D7:G7" si="1">D21+D29</f>
        <v>596700</v>
      </c>
      <c r="E7" s="1">
        <f>E21+E29</f>
        <v>469804</v>
      </c>
      <c r="F7" s="1">
        <f t="shared" si="1"/>
        <v>435418</v>
      </c>
      <c r="G7" s="1">
        <f t="shared" si="1"/>
        <v>443408</v>
      </c>
    </row>
    <row r="8" spans="1:10" x14ac:dyDescent="0.2">
      <c r="A8" s="32">
        <v>51</v>
      </c>
      <c r="B8" s="8" t="s">
        <v>2</v>
      </c>
      <c r="C8" s="1">
        <f>C49</f>
        <v>8098.68</v>
      </c>
      <c r="D8" s="1">
        <f>D49</f>
        <v>51000</v>
      </c>
      <c r="E8" s="1">
        <f>E49</f>
        <v>40820</v>
      </c>
      <c r="F8" s="1">
        <f t="shared" ref="F8:G8" si="2">F49</f>
        <v>13714</v>
      </c>
      <c r="G8" s="1">
        <f t="shared" si="2"/>
        <v>0</v>
      </c>
    </row>
    <row r="9" spans="1:10" x14ac:dyDescent="0.2">
      <c r="A9" s="32">
        <v>52</v>
      </c>
      <c r="B9" s="8" t="s">
        <v>3</v>
      </c>
      <c r="C9" s="1">
        <f>C38</f>
        <v>21675.170000000002</v>
      </c>
      <c r="D9" s="1">
        <f t="shared" ref="D9:G9" si="3">D38</f>
        <v>7746</v>
      </c>
      <c r="E9" s="1">
        <f t="shared" si="3"/>
        <v>500</v>
      </c>
      <c r="F9" s="1">
        <f t="shared" si="3"/>
        <v>0</v>
      </c>
      <c r="G9" s="1">
        <f t="shared" si="3"/>
        <v>0</v>
      </c>
    </row>
    <row r="10" spans="1:10" x14ac:dyDescent="0.2">
      <c r="A10" s="32">
        <v>61</v>
      </c>
      <c r="B10" s="8" t="s">
        <v>4</v>
      </c>
      <c r="C10" s="1">
        <f>C43</f>
        <v>1225.18</v>
      </c>
      <c r="D10" s="1">
        <f t="shared" ref="D10:G10" si="4">D43</f>
        <v>12000</v>
      </c>
      <c r="E10" s="1">
        <f t="shared" si="4"/>
        <v>13000</v>
      </c>
      <c r="F10" s="1">
        <f t="shared" si="4"/>
        <v>0</v>
      </c>
      <c r="G10" s="1">
        <f t="shared" si="4"/>
        <v>0</v>
      </c>
    </row>
    <row r="11" spans="1:10" x14ac:dyDescent="0.2">
      <c r="A11" s="32">
        <v>581</v>
      </c>
      <c r="B11" s="8" t="s">
        <v>23</v>
      </c>
      <c r="C11" s="1">
        <f>C25</f>
        <v>0</v>
      </c>
      <c r="D11" s="1">
        <f t="shared" ref="D11:G11" si="5">D25</f>
        <v>133559</v>
      </c>
      <c r="E11" s="1">
        <f t="shared" si="5"/>
        <v>188950</v>
      </c>
      <c r="F11" s="1">
        <f t="shared" si="5"/>
        <v>144480</v>
      </c>
      <c r="G11" s="1">
        <f t="shared" si="5"/>
        <v>134901.88</v>
      </c>
    </row>
    <row r="12" spans="1:10" x14ac:dyDescent="0.2">
      <c r="A12" s="32" t="s">
        <v>33</v>
      </c>
      <c r="B12" s="8" t="s">
        <v>34</v>
      </c>
      <c r="C12" s="1">
        <f>C60</f>
        <v>42123</v>
      </c>
      <c r="D12" s="1">
        <v>0</v>
      </c>
      <c r="E12" s="1">
        <v>0</v>
      </c>
      <c r="F12" s="1">
        <v>0</v>
      </c>
      <c r="G12" s="1">
        <v>0</v>
      </c>
    </row>
    <row r="13" spans="1:10" x14ac:dyDescent="0.2">
      <c r="A13" s="4" t="s">
        <v>25</v>
      </c>
      <c r="B13" s="5" t="s">
        <v>18</v>
      </c>
      <c r="C13" s="6"/>
      <c r="D13" s="6"/>
      <c r="E13" s="6"/>
      <c r="F13" s="6"/>
      <c r="G13" s="6"/>
    </row>
    <row r="14" spans="1:10" x14ac:dyDescent="0.2">
      <c r="A14" s="7">
        <v>11</v>
      </c>
      <c r="B14" s="8" t="s">
        <v>0</v>
      </c>
      <c r="C14" s="1">
        <f>SUM(C15:C19)</f>
        <v>1733021.74</v>
      </c>
      <c r="D14" s="1">
        <f>SUM(D15:D19)</f>
        <v>2113600</v>
      </c>
      <c r="E14" s="1">
        <f>SUM(E15:E19)</f>
        <v>2168077</v>
      </c>
      <c r="F14" s="1">
        <f>SUM(F15:F19)</f>
        <v>2168077</v>
      </c>
      <c r="G14" s="1">
        <f>SUM(G15:G19)</f>
        <v>2168077</v>
      </c>
    </row>
    <row r="15" spans="1:10" x14ac:dyDescent="0.2">
      <c r="A15" s="9">
        <v>31</v>
      </c>
      <c r="B15" s="3" t="s">
        <v>8</v>
      </c>
      <c r="C15" s="10">
        <v>1630082.96</v>
      </c>
      <c r="D15" s="10">
        <v>1952225</v>
      </c>
      <c r="E15" s="10">
        <v>2039347</v>
      </c>
      <c r="F15" s="10">
        <v>2029347</v>
      </c>
      <c r="G15" s="10">
        <v>2024347</v>
      </c>
    </row>
    <row r="16" spans="1:10" x14ac:dyDescent="0.2">
      <c r="A16" s="9">
        <v>32</v>
      </c>
      <c r="B16" s="3" t="s">
        <v>7</v>
      </c>
      <c r="C16" s="10">
        <v>100602.50000000001</v>
      </c>
      <c r="D16" s="10">
        <v>129375</v>
      </c>
      <c r="E16" s="10">
        <v>128730</v>
      </c>
      <c r="F16" s="10">
        <v>121290</v>
      </c>
      <c r="G16" s="10">
        <v>118370</v>
      </c>
    </row>
    <row r="17" spans="1:10" x14ac:dyDescent="0.2">
      <c r="A17" s="9">
        <v>34</v>
      </c>
      <c r="B17" s="3" t="s">
        <v>9</v>
      </c>
      <c r="C17" s="10">
        <v>767.28</v>
      </c>
      <c r="D17" s="10">
        <v>1700</v>
      </c>
      <c r="E17" s="10">
        <v>0</v>
      </c>
      <c r="F17" s="10">
        <v>0</v>
      </c>
      <c r="G17" s="10">
        <v>0</v>
      </c>
    </row>
    <row r="18" spans="1:10" x14ac:dyDescent="0.2">
      <c r="A18" s="9">
        <v>42</v>
      </c>
      <c r="B18" s="3" t="s">
        <v>11</v>
      </c>
      <c r="C18" s="10">
        <v>1569</v>
      </c>
      <c r="D18" s="10">
        <v>29500</v>
      </c>
      <c r="E18" s="10">
        <v>0</v>
      </c>
      <c r="F18" s="10">
        <v>0</v>
      </c>
      <c r="G18" s="10">
        <v>0</v>
      </c>
    </row>
    <row r="19" spans="1:10" x14ac:dyDescent="0.2">
      <c r="A19" s="9">
        <v>45</v>
      </c>
      <c r="B19" s="3" t="s">
        <v>12</v>
      </c>
      <c r="C19" s="10">
        <v>0</v>
      </c>
      <c r="D19" s="10">
        <v>800</v>
      </c>
      <c r="E19" s="10">
        <v>0</v>
      </c>
      <c r="F19" s="10">
        <v>17440</v>
      </c>
      <c r="G19" s="10">
        <v>25360</v>
      </c>
    </row>
    <row r="20" spans="1:10" x14ac:dyDescent="0.2">
      <c r="A20" s="4" t="s">
        <v>20</v>
      </c>
      <c r="B20" s="5" t="s">
        <v>21</v>
      </c>
      <c r="C20" s="6"/>
      <c r="D20" s="6"/>
      <c r="E20" s="6"/>
      <c r="F20" s="6"/>
      <c r="G20" s="6"/>
    </row>
    <row r="21" spans="1:10" s="19" customFormat="1" x14ac:dyDescent="0.2">
      <c r="A21" s="7">
        <v>31</v>
      </c>
      <c r="B21" s="8" t="s">
        <v>5</v>
      </c>
      <c r="C21" s="1">
        <f>SUM(C22:C23)</f>
        <v>0</v>
      </c>
      <c r="D21" s="1">
        <f t="shared" ref="D21:G21" si="6">SUM(D22:D23)</f>
        <v>11851</v>
      </c>
      <c r="E21" s="1">
        <f t="shared" si="6"/>
        <v>20856</v>
      </c>
      <c r="F21" s="1">
        <f t="shared" si="6"/>
        <v>3000</v>
      </c>
      <c r="G21" s="1">
        <f t="shared" si="6"/>
        <v>3000</v>
      </c>
    </row>
    <row r="22" spans="1:10" s="19" customFormat="1" x14ac:dyDescent="0.2">
      <c r="A22" s="9">
        <v>32</v>
      </c>
      <c r="B22" s="3" t="s">
        <v>7</v>
      </c>
      <c r="C22" s="10">
        <v>0</v>
      </c>
      <c r="D22" s="10">
        <v>11851</v>
      </c>
      <c r="E22" s="10">
        <v>17200</v>
      </c>
      <c r="F22" s="10">
        <v>3000</v>
      </c>
      <c r="G22" s="10">
        <v>3000</v>
      </c>
      <c r="J22" s="17"/>
    </row>
    <row r="23" spans="1:10" s="19" customFormat="1" x14ac:dyDescent="0.2">
      <c r="A23" s="9">
        <v>45</v>
      </c>
      <c r="B23" s="3" t="s">
        <v>12</v>
      </c>
      <c r="C23" s="10">
        <v>0</v>
      </c>
      <c r="D23" s="10">
        <v>0</v>
      </c>
      <c r="E23" s="10">
        <v>3656</v>
      </c>
      <c r="F23" s="10">
        <v>0</v>
      </c>
      <c r="G23" s="10">
        <v>0</v>
      </c>
    </row>
    <row r="24" spans="1:10" x14ac:dyDescent="0.2">
      <c r="A24" s="4" t="s">
        <v>26</v>
      </c>
      <c r="B24" s="5" t="s">
        <v>24</v>
      </c>
      <c r="C24" s="6"/>
      <c r="D24" s="6"/>
      <c r="E24" s="6"/>
      <c r="F24" s="6"/>
      <c r="G24" s="6"/>
    </row>
    <row r="25" spans="1:10" x14ac:dyDescent="0.2">
      <c r="A25" s="7">
        <v>581</v>
      </c>
      <c r="B25" s="8" t="s">
        <v>19</v>
      </c>
      <c r="C25" s="1">
        <f>SUM(C26:C27)</f>
        <v>0</v>
      </c>
      <c r="D25" s="1">
        <f t="shared" ref="D25:G25" si="7">SUM(D26:D27)</f>
        <v>133559</v>
      </c>
      <c r="E25" s="1">
        <f t="shared" si="7"/>
        <v>188950</v>
      </c>
      <c r="F25" s="1">
        <f t="shared" si="7"/>
        <v>144480</v>
      </c>
      <c r="G25" s="1">
        <f t="shared" si="7"/>
        <v>134901.88</v>
      </c>
    </row>
    <row r="26" spans="1:10" x14ac:dyDescent="0.2">
      <c r="A26" s="9">
        <v>32</v>
      </c>
      <c r="B26" s="3" t="s">
        <v>7</v>
      </c>
      <c r="C26" s="10">
        <v>0</v>
      </c>
      <c r="D26" s="10">
        <v>99000</v>
      </c>
      <c r="E26" s="10">
        <v>188950</v>
      </c>
      <c r="F26" s="10">
        <v>124810</v>
      </c>
      <c r="G26" s="10">
        <v>120196</v>
      </c>
    </row>
    <row r="27" spans="1:10" x14ac:dyDescent="0.2">
      <c r="A27" s="9">
        <v>42</v>
      </c>
      <c r="B27" s="3" t="s">
        <v>11</v>
      </c>
      <c r="C27" s="10">
        <v>0</v>
      </c>
      <c r="D27" s="10">
        <v>34559</v>
      </c>
      <c r="E27" s="10">
        <v>0</v>
      </c>
      <c r="F27" s="10">
        <v>19670</v>
      </c>
      <c r="G27" s="10">
        <v>14705.88</v>
      </c>
    </row>
    <row r="28" spans="1:10" x14ac:dyDescent="0.2">
      <c r="A28" s="4" t="s">
        <v>22</v>
      </c>
      <c r="B28" s="5" t="s">
        <v>17</v>
      </c>
      <c r="C28" s="6"/>
      <c r="D28" s="6"/>
      <c r="E28" s="6"/>
      <c r="F28" s="6"/>
      <c r="G28" s="6"/>
    </row>
    <row r="29" spans="1:10" x14ac:dyDescent="0.2">
      <c r="A29" s="7">
        <v>31</v>
      </c>
      <c r="B29" s="8" t="s">
        <v>5</v>
      </c>
      <c r="C29" s="1">
        <f>SUM(C30:C37)</f>
        <v>271867.90000000002</v>
      </c>
      <c r="D29" s="1">
        <f>SUM(D30:D37)</f>
        <v>584849</v>
      </c>
      <c r="E29" s="1">
        <f>SUM(E30:E37)</f>
        <v>448948</v>
      </c>
      <c r="F29" s="1">
        <f t="shared" ref="F29:G29" si="8">SUM(F30:F37)</f>
        <v>432418</v>
      </c>
      <c r="G29" s="1">
        <f t="shared" si="8"/>
        <v>440408</v>
      </c>
    </row>
    <row r="30" spans="1:10" x14ac:dyDescent="0.2">
      <c r="A30" s="9">
        <v>31</v>
      </c>
      <c r="B30" s="3" t="s">
        <v>8</v>
      </c>
      <c r="C30" s="10">
        <v>48922.25</v>
      </c>
      <c r="D30" s="10">
        <v>88775</v>
      </c>
      <c r="E30" s="10">
        <v>85800</v>
      </c>
      <c r="F30" s="10">
        <v>85800</v>
      </c>
      <c r="G30" s="10">
        <v>85800</v>
      </c>
    </row>
    <row r="31" spans="1:10" x14ac:dyDescent="0.2">
      <c r="A31" s="9">
        <v>32</v>
      </c>
      <c r="B31" s="3" t="s">
        <v>7</v>
      </c>
      <c r="C31" s="10">
        <v>202205.72999999998</v>
      </c>
      <c r="D31" s="10">
        <v>463349</v>
      </c>
      <c r="E31" s="10">
        <v>329900</v>
      </c>
      <c r="F31" s="10">
        <v>318400</v>
      </c>
      <c r="G31" s="10">
        <v>328400</v>
      </c>
    </row>
    <row r="32" spans="1:10" x14ac:dyDescent="0.2">
      <c r="A32" s="9">
        <v>34</v>
      </c>
      <c r="B32" s="3" t="s">
        <v>9</v>
      </c>
      <c r="C32" s="10">
        <v>1523.8500000000001</v>
      </c>
      <c r="D32" s="10">
        <v>2874</v>
      </c>
      <c r="E32" s="10">
        <v>2850</v>
      </c>
      <c r="F32" s="10">
        <v>2820</v>
      </c>
      <c r="G32" s="10">
        <v>2810</v>
      </c>
      <c r="H32" s="33"/>
    </row>
    <row r="33" spans="1:7" x14ac:dyDescent="0.2">
      <c r="A33" s="11">
        <v>37</v>
      </c>
      <c r="B33" s="3" t="s">
        <v>10</v>
      </c>
      <c r="C33" s="10">
        <v>450.71</v>
      </c>
      <c r="D33" s="10">
        <v>4000</v>
      </c>
      <c r="E33" s="10">
        <v>4000</v>
      </c>
      <c r="F33" s="10">
        <v>4000</v>
      </c>
      <c r="G33" s="10">
        <v>5000</v>
      </c>
    </row>
    <row r="34" spans="1:7" x14ac:dyDescent="0.2">
      <c r="A34" s="11">
        <v>38</v>
      </c>
      <c r="B34" s="3" t="s">
        <v>36</v>
      </c>
      <c r="C34" s="10">
        <v>809.7</v>
      </c>
      <c r="D34" s="10">
        <v>0</v>
      </c>
      <c r="E34" s="10"/>
      <c r="F34" s="10"/>
      <c r="G34" s="10"/>
    </row>
    <row r="35" spans="1:7" x14ac:dyDescent="0.2">
      <c r="A35" s="11">
        <v>42</v>
      </c>
      <c r="B35" s="3" t="s">
        <v>11</v>
      </c>
      <c r="C35" s="10">
        <v>12057.76</v>
      </c>
      <c r="D35" s="10">
        <v>15953</v>
      </c>
      <c r="E35" s="10">
        <v>16500</v>
      </c>
      <c r="F35" s="10">
        <v>11500</v>
      </c>
      <c r="G35" s="10">
        <v>10500</v>
      </c>
    </row>
    <row r="36" spans="1:7" x14ac:dyDescent="0.2">
      <c r="A36" s="9">
        <v>45</v>
      </c>
      <c r="B36" s="3" t="s">
        <v>12</v>
      </c>
      <c r="C36" s="10">
        <v>0</v>
      </c>
      <c r="D36" s="10">
        <v>4000</v>
      </c>
      <c r="E36" s="10">
        <v>4000</v>
      </c>
      <c r="F36" s="10">
        <v>4000</v>
      </c>
      <c r="G36" s="10">
        <v>2000</v>
      </c>
    </row>
    <row r="37" spans="1:7" x14ac:dyDescent="0.2">
      <c r="A37" s="9">
        <v>54</v>
      </c>
      <c r="B37" s="3" t="s">
        <v>13</v>
      </c>
      <c r="C37" s="10">
        <v>5897.9</v>
      </c>
      <c r="D37" s="10">
        <v>5898</v>
      </c>
      <c r="E37" s="10">
        <v>5898</v>
      </c>
      <c r="F37" s="10">
        <v>5898</v>
      </c>
      <c r="G37" s="10">
        <v>5898</v>
      </c>
    </row>
    <row r="38" spans="1:7" x14ac:dyDescent="0.2">
      <c r="A38" s="7">
        <v>52</v>
      </c>
      <c r="B38" s="8" t="s">
        <v>3</v>
      </c>
      <c r="C38" s="1">
        <f>SUM(C39:C42)</f>
        <v>21675.170000000002</v>
      </c>
      <c r="D38" s="1">
        <f t="shared" ref="D38:G38" si="9">SUM(D39:D42)</f>
        <v>7746</v>
      </c>
      <c r="E38" s="1">
        <f t="shared" si="9"/>
        <v>500</v>
      </c>
      <c r="F38" s="1">
        <f t="shared" si="9"/>
        <v>0</v>
      </c>
      <c r="G38" s="1">
        <f t="shared" si="9"/>
        <v>0</v>
      </c>
    </row>
    <row r="39" spans="1:7" x14ac:dyDescent="0.2">
      <c r="A39" s="9">
        <v>31</v>
      </c>
      <c r="B39" s="3" t="s">
        <v>8</v>
      </c>
      <c r="C39" s="10">
        <v>16.760000000000002</v>
      </c>
      <c r="D39" s="10">
        <v>0</v>
      </c>
      <c r="E39" s="10">
        <v>0</v>
      </c>
      <c r="F39" s="10">
        <v>0</v>
      </c>
      <c r="G39" s="10">
        <v>0</v>
      </c>
    </row>
    <row r="40" spans="1:7" x14ac:dyDescent="0.2">
      <c r="A40" s="9">
        <v>32</v>
      </c>
      <c r="B40" s="3" t="s">
        <v>7</v>
      </c>
      <c r="C40" s="10">
        <v>21417.59</v>
      </c>
      <c r="D40" s="10">
        <v>6446</v>
      </c>
      <c r="E40" s="10">
        <v>500</v>
      </c>
      <c r="F40" s="10">
        <v>0</v>
      </c>
      <c r="G40" s="10">
        <v>0</v>
      </c>
    </row>
    <row r="41" spans="1:7" x14ac:dyDescent="0.2">
      <c r="A41" s="9">
        <v>34</v>
      </c>
      <c r="B41" s="3" t="s">
        <v>9</v>
      </c>
      <c r="C41" s="10">
        <v>33.83</v>
      </c>
      <c r="D41" s="10">
        <v>0</v>
      </c>
      <c r="E41" s="10">
        <v>0</v>
      </c>
      <c r="F41" s="10">
        <v>0</v>
      </c>
      <c r="G41" s="10">
        <v>0</v>
      </c>
    </row>
    <row r="42" spans="1:7" x14ac:dyDescent="0.2">
      <c r="A42" s="9">
        <v>42</v>
      </c>
      <c r="B42" s="3" t="s">
        <v>11</v>
      </c>
      <c r="C42" s="10">
        <v>206.99</v>
      </c>
      <c r="D42" s="10">
        <v>1300</v>
      </c>
      <c r="E42" s="10">
        <v>0</v>
      </c>
      <c r="F42" s="10">
        <v>0</v>
      </c>
      <c r="G42" s="10">
        <v>0</v>
      </c>
    </row>
    <row r="43" spans="1:7" x14ac:dyDescent="0.2">
      <c r="A43" s="7">
        <v>61</v>
      </c>
      <c r="B43" s="8" t="s">
        <v>4</v>
      </c>
      <c r="C43" s="1">
        <f>SUM(C44:C48)</f>
        <v>1225.18</v>
      </c>
      <c r="D43" s="1">
        <f t="shared" ref="D43:G43" si="10">SUM(D44:D48)</f>
        <v>12000</v>
      </c>
      <c r="E43" s="1">
        <f t="shared" si="10"/>
        <v>13000</v>
      </c>
      <c r="F43" s="1">
        <f t="shared" si="10"/>
        <v>0</v>
      </c>
      <c r="G43" s="1">
        <f t="shared" si="10"/>
        <v>0</v>
      </c>
    </row>
    <row r="44" spans="1:7" x14ac:dyDescent="0.2">
      <c r="A44" s="9">
        <v>31</v>
      </c>
      <c r="B44" s="3" t="s">
        <v>8</v>
      </c>
      <c r="C44" s="10">
        <v>28.73</v>
      </c>
      <c r="D44" s="10">
        <v>0</v>
      </c>
      <c r="E44" s="10">
        <v>0</v>
      </c>
      <c r="F44" s="10">
        <v>0</v>
      </c>
      <c r="G44" s="10">
        <v>0</v>
      </c>
    </row>
    <row r="45" spans="1:7" x14ac:dyDescent="0.2">
      <c r="A45" s="9">
        <v>32</v>
      </c>
      <c r="B45" s="3" t="s">
        <v>7</v>
      </c>
      <c r="C45" s="10">
        <v>944.4</v>
      </c>
      <c r="D45" s="10">
        <v>3000</v>
      </c>
      <c r="E45" s="10">
        <v>0</v>
      </c>
      <c r="F45" s="10">
        <v>0</v>
      </c>
      <c r="G45" s="10">
        <v>0</v>
      </c>
    </row>
    <row r="46" spans="1:7" x14ac:dyDescent="0.2">
      <c r="A46" s="9">
        <v>34</v>
      </c>
      <c r="B46" s="3" t="s">
        <v>9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</row>
    <row r="47" spans="1:7" x14ac:dyDescent="0.2">
      <c r="A47" s="11">
        <v>37</v>
      </c>
      <c r="B47" s="3" t="s">
        <v>10</v>
      </c>
      <c r="C47" s="10">
        <v>0</v>
      </c>
      <c r="D47" s="10">
        <v>2000</v>
      </c>
      <c r="E47" s="10">
        <v>2000</v>
      </c>
      <c r="F47" s="10">
        <v>0</v>
      </c>
      <c r="G47" s="10">
        <v>0</v>
      </c>
    </row>
    <row r="48" spans="1:7" x14ac:dyDescent="0.2">
      <c r="A48" s="9">
        <v>42</v>
      </c>
      <c r="B48" s="3" t="s">
        <v>11</v>
      </c>
      <c r="C48" s="10">
        <v>252.05</v>
      </c>
      <c r="D48" s="10">
        <v>7000</v>
      </c>
      <c r="E48" s="10">
        <v>11000</v>
      </c>
      <c r="F48" s="10">
        <v>0</v>
      </c>
      <c r="G48" s="10">
        <v>0</v>
      </c>
    </row>
    <row r="49" spans="1:7" x14ac:dyDescent="0.2">
      <c r="A49" s="7">
        <v>51</v>
      </c>
      <c r="B49" s="8" t="s">
        <v>2</v>
      </c>
      <c r="C49" s="1">
        <f>SUM(C50:C53)</f>
        <v>8098.68</v>
      </c>
      <c r="D49" s="1">
        <f t="shared" ref="D49:G49" si="11">SUM(D50:D53)</f>
        <v>51000</v>
      </c>
      <c r="E49" s="1">
        <f t="shared" si="11"/>
        <v>40820</v>
      </c>
      <c r="F49" s="1">
        <f t="shared" si="11"/>
        <v>13714</v>
      </c>
      <c r="G49" s="1">
        <f t="shared" si="11"/>
        <v>0</v>
      </c>
    </row>
    <row r="50" spans="1:7" x14ac:dyDescent="0.2">
      <c r="A50" s="9">
        <v>31</v>
      </c>
      <c r="B50" s="3" t="s">
        <v>8</v>
      </c>
      <c r="C50" s="10">
        <v>6424.2000000000007</v>
      </c>
      <c r="D50" s="10">
        <v>12200</v>
      </c>
      <c r="E50" s="10">
        <v>7820</v>
      </c>
      <c r="F50" s="10">
        <v>8214</v>
      </c>
      <c r="G50" s="10">
        <v>0</v>
      </c>
    </row>
    <row r="51" spans="1:7" x14ac:dyDescent="0.2">
      <c r="A51" s="9">
        <v>32</v>
      </c>
      <c r="B51" s="3" t="s">
        <v>7</v>
      </c>
      <c r="C51" s="10">
        <v>1674.48</v>
      </c>
      <c r="D51" s="10">
        <v>13800</v>
      </c>
      <c r="E51" s="10">
        <v>18000</v>
      </c>
      <c r="F51" s="10">
        <v>5500</v>
      </c>
      <c r="G51" s="10">
        <v>0</v>
      </c>
    </row>
    <row r="52" spans="1:7" x14ac:dyDescent="0.2">
      <c r="A52" s="9">
        <v>34</v>
      </c>
      <c r="B52" s="3" t="s">
        <v>9</v>
      </c>
      <c r="C52" s="10"/>
      <c r="D52" s="10">
        <v>0</v>
      </c>
      <c r="E52" s="10">
        <v>0</v>
      </c>
      <c r="F52" s="10">
        <v>0</v>
      </c>
      <c r="G52" s="10">
        <v>0</v>
      </c>
    </row>
    <row r="53" spans="1:7" x14ac:dyDescent="0.2">
      <c r="A53" s="9">
        <v>42</v>
      </c>
      <c r="B53" s="3" t="s">
        <v>11</v>
      </c>
      <c r="C53" s="10">
        <v>0</v>
      </c>
      <c r="D53" s="10">
        <v>25000</v>
      </c>
      <c r="E53" s="10">
        <v>15000</v>
      </c>
      <c r="F53" s="10">
        <v>0</v>
      </c>
      <c r="G53" s="10">
        <v>0</v>
      </c>
    </row>
    <row r="54" spans="1:7" x14ac:dyDescent="0.2">
      <c r="A54" s="12" t="s">
        <v>6</v>
      </c>
      <c r="B54" s="5" t="s">
        <v>1</v>
      </c>
      <c r="C54" s="6"/>
      <c r="D54" s="6"/>
      <c r="E54" s="6"/>
      <c r="F54" s="6"/>
      <c r="G54" s="6"/>
    </row>
    <row r="55" spans="1:7" x14ac:dyDescent="0.2">
      <c r="A55" s="7">
        <v>11</v>
      </c>
      <c r="B55" s="8" t="s">
        <v>0</v>
      </c>
      <c r="C55" s="2">
        <f>SUM(C56:C58)</f>
        <v>3584.13</v>
      </c>
      <c r="D55" s="2">
        <f t="shared" ref="D55:G55" si="12">SUM(D56:D58)</f>
        <v>0</v>
      </c>
      <c r="E55" s="2">
        <f t="shared" si="12"/>
        <v>0</v>
      </c>
      <c r="F55" s="2">
        <f t="shared" si="12"/>
        <v>0</v>
      </c>
      <c r="G55" s="2">
        <f t="shared" si="12"/>
        <v>0</v>
      </c>
    </row>
    <row r="56" spans="1:7" x14ac:dyDescent="0.2">
      <c r="A56" s="9">
        <v>31</v>
      </c>
      <c r="B56" s="3" t="s">
        <v>8</v>
      </c>
      <c r="C56" s="10">
        <v>1908.66</v>
      </c>
      <c r="D56" s="10">
        <v>0</v>
      </c>
      <c r="E56" s="10">
        <v>0</v>
      </c>
      <c r="F56" s="10">
        <v>0</v>
      </c>
      <c r="G56" s="10">
        <v>0</v>
      </c>
    </row>
    <row r="57" spans="1:7" x14ac:dyDescent="0.2">
      <c r="A57" s="9">
        <v>32</v>
      </c>
      <c r="B57" s="3" t="s">
        <v>7</v>
      </c>
      <c r="C57" s="10">
        <v>1046.52</v>
      </c>
      <c r="D57" s="10">
        <v>0</v>
      </c>
      <c r="E57" s="10">
        <v>0</v>
      </c>
      <c r="F57" s="10">
        <v>0</v>
      </c>
      <c r="G57" s="10">
        <v>0</v>
      </c>
    </row>
    <row r="58" spans="1:7" x14ac:dyDescent="0.2">
      <c r="A58" s="9">
        <v>34</v>
      </c>
      <c r="B58" s="3" t="s">
        <v>9</v>
      </c>
      <c r="C58" s="10">
        <v>628.95000000000005</v>
      </c>
      <c r="D58" s="10">
        <v>0</v>
      </c>
      <c r="E58" s="10">
        <v>0</v>
      </c>
      <c r="F58" s="10">
        <v>0</v>
      </c>
      <c r="G58" s="10">
        <v>0</v>
      </c>
    </row>
    <row r="59" spans="1:7" x14ac:dyDescent="0.2">
      <c r="A59" s="4" t="s">
        <v>31</v>
      </c>
      <c r="B59" s="5" t="s">
        <v>35</v>
      </c>
      <c r="C59" s="6"/>
      <c r="D59" s="6"/>
      <c r="E59" s="6"/>
      <c r="F59" s="6"/>
      <c r="G59" s="6"/>
    </row>
    <row r="60" spans="1:7" x14ac:dyDescent="0.2">
      <c r="A60" s="7" t="s">
        <v>33</v>
      </c>
      <c r="B60" s="8" t="s">
        <v>34</v>
      </c>
      <c r="C60" s="2">
        <f>SUM(C61:C63)</f>
        <v>42123</v>
      </c>
      <c r="D60" s="2">
        <f t="shared" ref="D60:G60" si="13">SUM(D61:D63)</f>
        <v>0</v>
      </c>
      <c r="E60" s="2">
        <f t="shared" si="13"/>
        <v>0</v>
      </c>
      <c r="F60" s="2">
        <f t="shared" si="13"/>
        <v>0</v>
      </c>
      <c r="G60" s="2">
        <f t="shared" si="13"/>
        <v>0</v>
      </c>
    </row>
    <row r="61" spans="1:7" x14ac:dyDescent="0.2">
      <c r="A61" s="9">
        <v>32</v>
      </c>
      <c r="B61" s="3" t="s">
        <v>7</v>
      </c>
      <c r="C61" s="10">
        <v>20585.23</v>
      </c>
      <c r="D61" s="10">
        <v>0</v>
      </c>
      <c r="E61" s="10">
        <v>0</v>
      </c>
      <c r="F61" s="10">
        <v>0</v>
      </c>
      <c r="G61" s="10">
        <v>0</v>
      </c>
    </row>
    <row r="62" spans="1:7" x14ac:dyDescent="0.2">
      <c r="A62" s="9">
        <v>34</v>
      </c>
      <c r="B62" s="3" t="s">
        <v>9</v>
      </c>
      <c r="C62" s="10">
        <v>309.5</v>
      </c>
      <c r="D62" s="10">
        <v>0</v>
      </c>
      <c r="E62" s="10">
        <v>0</v>
      </c>
      <c r="F62" s="10">
        <v>0</v>
      </c>
      <c r="G62" s="10">
        <v>0</v>
      </c>
    </row>
    <row r="63" spans="1:7" x14ac:dyDescent="0.2">
      <c r="A63" s="9" t="s">
        <v>32</v>
      </c>
      <c r="B63" s="3" t="s">
        <v>11</v>
      </c>
      <c r="C63" s="10">
        <v>21228.27</v>
      </c>
      <c r="D63" s="10">
        <v>0</v>
      </c>
      <c r="E63" s="10">
        <v>0</v>
      </c>
      <c r="F63" s="10">
        <v>0</v>
      </c>
      <c r="G63" s="10">
        <v>0</v>
      </c>
    </row>
  </sheetData>
  <mergeCells count="1">
    <mergeCell ref="A5:B5"/>
  </mergeCells>
  <pageMargins left="0.31496062992125984" right="0.31496062992125984" top="0.47244094488188981" bottom="0.35433070866141736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Privitak 1b - EIZ</vt:lpstr>
      <vt:lpstr>'Privitak 1b - EIZ'!Print_Titles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Matosec Renata</cp:lastModifiedBy>
  <cp:lastPrinted>2024-12-17T09:37:13Z</cp:lastPrinted>
  <dcterms:created xsi:type="dcterms:W3CDTF">2022-10-31T10:11:38Z</dcterms:created>
  <dcterms:modified xsi:type="dcterms:W3CDTF">2024-12-18T13:10:35Z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